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Talentontwikkeling/beveiligd/"/>
    </mc:Choice>
  </mc:AlternateContent>
  <xr:revisionPtr revIDLastSave="506" documentId="8_{83BF71A9-8813-450D-867A-08A4934B8BA6}" xr6:coauthVersionLast="47" xr6:coauthVersionMax="47" xr10:uidLastSave="{5563C5AF-E8C4-4806-B608-31E9F688335F}"/>
  <workbookProtection workbookAlgorithmName="SHA-512" workbookHashValue="m8eiJKM4/1xrhpSZ8dPRVTdeube51+GS7gQImU2PXWYcHI/NzNOqwgHL31bJZhVc4/yekuyQ7NoFNobCp1P0SA==" workbookSaltValue="lE49HXa8RkZqR3LepnybNw==" workbookSpinCount="100000" lockStructure="1"/>
  <bookViews>
    <workbookView xWindow="-120" yWindow="-120" windowWidth="518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0" i="1"/>
  <c r="I32" i="1"/>
  <c r="I19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103" i="1" l="1"/>
  <c r="I47" i="1"/>
  <c r="F30" i="1" l="1"/>
  <c r="E6" i="2" s="1"/>
  <c r="K103" i="1"/>
  <c r="K47" i="1"/>
  <c r="D104" i="1"/>
  <c r="E5" i="2" l="1"/>
  <c r="K30" i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<sst xmlns="http://schemas.openxmlformats.org/spreadsheetml/2006/main" count="158" uniqueCount="97">
  <si>
    <t>Begroting &lt;Titel Project&gt;</t>
  </si>
  <si>
    <t>&lt;Naam aanvragende organisatie&gt;</t>
  </si>
  <si>
    <t>Vul de bedragen inclusief BTW in.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</si>
  <si>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</si>
  <si>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</si>
  <si>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</si>
  <si>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</si>
  <si>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</si>
  <si>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</si>
  <si>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</si>
  <si>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</si>
  <si>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</si>
  <si>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</si>
  <si>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</si>
  <si>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</si>
  <si>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</si>
  <si>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</si>
  <si>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</si>
  <si>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</si>
  <si>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</si>
  <si>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</si>
  <si>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</si>
  <si>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</si>
  <si>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</si>
  <si>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</si>
  <si>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</si>
  <si>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Reis- en verblijfkosten</t>
  </si>
  <si>
    <t>&lt; vul reis- en verblijfkosten in&gt;</t>
  </si>
  <si>
    <t>&lt;omschrijving reden van reis&gt;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</si>
  <si>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</si>
  <si>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</si>
  <si>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</si>
  <si>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</si>
  <si>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</si>
  <si>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</si>
  <si>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</si>
  <si>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</si>
  <si>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</si>
  <si>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</si>
  <si>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</si>
  <si>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</si>
  <si>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</si>
  <si>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</si>
  <si>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</si>
  <si>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</si>
  <si>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</si>
  <si>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</si>
  <si>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</si>
  <si>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</si>
  <si>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</si>
  <si>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</si>
  <si>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</si>
  <si>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</si>
  <si>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</si>
  <si>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</si>
  <si>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t xml:space="preserve">Totaal eigen bijdrage </t>
  </si>
  <si>
    <t>Totaal baten project</t>
  </si>
  <si>
    <t>% bijdrage Fonds voor Cultuurparticipatie ****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</si>
  <si>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</si>
  <si>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Inzet Externe profesionals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</si>
  <si>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</si>
  <si>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</si>
  <si>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</si>
  <si>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</si>
  <si>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</si>
  <si>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</si>
  <si>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</si>
  <si>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</si>
  <si>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</si>
  <si>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</si>
  <si>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</si>
  <si>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</si>
  <si>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</si>
  <si>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</si>
  <si>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</si>
  <si>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</si>
  <si>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</si>
  <si>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</si>
  <si>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</si>
  <si>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</si>
  <si>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</si>
  <si>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</si>
  <si>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</si>
  <si>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</si>
  <si>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voldoet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</si>
  <si>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</si>
  <si>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</si>
  <si>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</si>
  <si>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</si>
  <si>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</si>
  <si>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</si>
  <si>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</si>
  <si>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</si>
  <si>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&lt;publiciteitskosten&gt;</t>
  </si>
  <si>
    <t>Algemene bedrijfslasten t.b.v. het project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</si>
  <si>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</si>
  <si>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Talentontwikkeling 2025-2028: Instellingen Professionaliseren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</si>
</sst>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3"/>
      <color rgb="FF002F87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sz val="3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4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3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3" fontId="18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3" fontId="16" fillId="5" borderId="0" xfId="2" applyNumberFormat="1" applyFont="1" applyFill="1" applyAlignment="1" applyProtection="1">
      <alignment horizontal="left"/>
      <protection locked="0"/>
    </xf>
    <xf numFmtId="3" fontId="5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3" fontId="18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49" fontId="27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8" fillId="5" borderId="0" xfId="0" applyNumberFormat="1" applyFont="1" applyFill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31" fillId="2" borderId="0" xfId="0" applyFont="1" applyFill="1"/>
    <xf numFmtId="0" fontId="2" fillId="2" borderId="0" xfId="0" applyFont="1" applyFill="1"/>
    <xf numFmtId="0" fontId="41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12" fillId="2" borderId="0" xfId="0" applyFont="1" applyFill="1"/>
    <xf numFmtId="3" fontId="3" fillId="2" borderId="0" xfId="0" applyNumberFormat="1" applyFont="1" applyFill="1" applyAlignment="1">
      <alignment horizontal="left"/>
    </xf>
    <xf numFmtId="0" fontId="3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33" fillId="2" borderId="0" xfId="0" applyFont="1" applyFill="1"/>
    <xf numFmtId="0" fontId="5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left"/>
    </xf>
    <xf numFmtId="1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3" fontId="16" fillId="5" borderId="0" xfId="0" applyNumberFormat="1" applyFont="1" applyFill="1" applyAlignment="1">
      <alignment horizontal="left"/>
    </xf>
    <xf numFmtId="0" fontId="42" fillId="5" borderId="0" xfId="0" applyFont="1" applyFill="1" applyAlignment="1">
      <alignment horizontal="left"/>
    </xf>
    <xf numFmtId="0" fontId="18" fillId="0" borderId="0" xfId="0" applyFont="1"/>
    <xf numFmtId="3" fontId="16" fillId="4" borderId="0" xfId="0" applyNumberFormat="1" applyFont="1" applyFill="1" applyAlignment="1">
      <alignment horizontal="left"/>
    </xf>
    <xf numFmtId="0" fontId="36" fillId="4" borderId="0" xfId="0" applyFont="1" applyFill="1" applyAlignment="1">
      <alignment horizontal="left"/>
    </xf>
    <xf numFmtId="166" fontId="18" fillId="2" borderId="0" xfId="0" applyNumberFormat="1" applyFont="1" applyFill="1" applyAlignment="1">
      <alignment horizontal="left"/>
    </xf>
    <xf numFmtId="3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2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40" fillId="0" borderId="0" xfId="0" applyFont="1"/>
    <xf numFmtId="3" fontId="13" fillId="0" borderId="0" xfId="0" applyNumberFormat="1" applyFont="1"/>
    <xf numFmtId="0" fontId="7" fillId="0" borderId="0" xfId="0" applyFont="1"/>
    <xf numFmtId="0" fontId="33" fillId="0" borderId="0" xfId="0" applyFont="1"/>
    <xf numFmtId="3" fontId="7" fillId="0" borderId="0" xfId="0" applyNumberFormat="1" applyFont="1" applyAlignment="1">
      <alignment horizontal="left"/>
    </xf>
    <xf numFmtId="0" fontId="30" fillId="0" borderId="0" xfId="0" applyFont="1"/>
    <xf numFmtId="0" fontId="5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7" fillId="3" borderId="0" xfId="0" applyFont="1" applyFill="1"/>
    <xf numFmtId="3" fontId="14" fillId="3" borderId="0" xfId="0" applyNumberFormat="1" applyFont="1" applyFill="1" applyAlignment="1">
      <alignment horizontal="left"/>
    </xf>
    <xf numFmtId="0" fontId="3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7" fillId="2" borderId="0" xfId="0" applyFont="1" applyFill="1"/>
    <xf numFmtId="3" fontId="14" fillId="2" borderId="0" xfId="0" applyNumberFormat="1" applyFont="1" applyFill="1" applyAlignment="1">
      <alignment horizontal="left"/>
    </xf>
    <xf numFmtId="49" fontId="24" fillId="4" borderId="0" xfId="0" applyNumberFormat="1" applyFont="1" applyFill="1"/>
    <xf numFmtId="3" fontId="24" fillId="4" borderId="0" xfId="0" applyNumberFormat="1" applyFont="1" applyFill="1"/>
    <xf numFmtId="49" fontId="38" fillId="4" borderId="0" xfId="0" applyNumberFormat="1" applyFont="1" applyFill="1"/>
    <xf numFmtId="0" fontId="5" fillId="4" borderId="0" xfId="0" applyFont="1" applyFill="1"/>
    <xf numFmtId="49" fontId="30" fillId="4" borderId="0" xfId="0" applyNumberFormat="1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49" fontId="38" fillId="2" borderId="0" xfId="0" applyNumberFormat="1" applyFont="1" applyFill="1"/>
    <xf numFmtId="3" fontId="24" fillId="2" borderId="0" xfId="0" applyNumberFormat="1" applyFont="1" applyFill="1" applyAlignment="1">
      <alignment horizontal="left"/>
    </xf>
    <xf numFmtId="49" fontId="30" fillId="2" borderId="0" xfId="0" applyNumberFormat="1" applyFont="1" applyFill="1"/>
    <xf numFmtId="3" fontId="5" fillId="5" borderId="0" xfId="0" applyNumberFormat="1" applyFont="1" applyFill="1"/>
    <xf numFmtId="0" fontId="5" fillId="5" borderId="0" xfId="0" applyFont="1" applyFill="1"/>
    <xf numFmtId="0" fontId="12" fillId="5" borderId="0" xfId="0" applyFont="1" applyFill="1"/>
    <xf numFmtId="0" fontId="30" fillId="5" borderId="0" xfId="0" applyFont="1" applyFill="1"/>
    <xf numFmtId="3" fontId="5" fillId="2" borderId="0" xfId="0" applyNumberFormat="1" applyFont="1" applyFill="1"/>
    <xf numFmtId="0" fontId="16" fillId="4" borderId="0" xfId="0" applyFont="1" applyFill="1"/>
    <xf numFmtId="3" fontId="5" fillId="4" borderId="0" xfId="0" applyNumberFormat="1" applyFont="1" applyFill="1"/>
    <xf numFmtId="0" fontId="12" fillId="4" borderId="0" xfId="0" applyFont="1" applyFill="1"/>
    <xf numFmtId="0" fontId="30" fillId="4" borderId="0" xfId="0" applyFont="1" applyFill="1"/>
    <xf numFmtId="49" fontId="18" fillId="2" borderId="0" xfId="0" applyNumberFormat="1" applyFont="1" applyFill="1"/>
    <xf numFmtId="0" fontId="23" fillId="2" borderId="0" xfId="0" applyFont="1" applyFill="1"/>
    <xf numFmtId="49" fontId="12" fillId="2" borderId="0" xfId="0" applyNumberFormat="1" applyFont="1" applyFill="1"/>
    <xf numFmtId="0" fontId="16" fillId="5" borderId="0" xfId="0" applyFont="1" applyFill="1"/>
    <xf numFmtId="0" fontId="18" fillId="5" borderId="0" xfId="0" applyFont="1" applyFill="1"/>
    <xf numFmtId="0" fontId="16" fillId="2" borderId="0" xfId="0" applyFont="1" applyFill="1"/>
    <xf numFmtId="49" fontId="5" fillId="2" borderId="0" xfId="0" applyNumberFormat="1" applyFont="1" applyFill="1"/>
    <xf numFmtId="0" fontId="29" fillId="2" borderId="0" xfId="0" applyFont="1" applyFill="1"/>
    <xf numFmtId="49" fontId="16" fillId="4" borderId="0" xfId="0" applyNumberFormat="1" applyFont="1" applyFill="1"/>
    <xf numFmtId="3" fontId="19" fillId="4" borderId="0" xfId="0" applyNumberFormat="1" applyFont="1" applyFill="1"/>
    <xf numFmtId="0" fontId="19" fillId="4" borderId="0" xfId="0" applyFont="1" applyFill="1"/>
    <xf numFmtId="49" fontId="22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0" fontId="21" fillId="2" borderId="0" xfId="0" applyFont="1" applyFill="1"/>
    <xf numFmtId="0" fontId="39" fillId="2" borderId="0" xfId="0" applyFont="1" applyFill="1"/>
    <xf numFmtId="3" fontId="5" fillId="0" borderId="0" xfId="0" applyNumberFormat="1" applyFont="1"/>
    <xf numFmtId="0" fontId="12" fillId="0" borderId="0" xfId="0" applyFont="1"/>
    <xf numFmtId="3" fontId="5" fillId="0" borderId="0" xfId="0" applyNumberFormat="1" applyFont="1" applyAlignment="1">
      <alignment horizontal="left"/>
    </xf>
    <xf numFmtId="0" fontId="2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7" fillId="2" borderId="0" xfId="0" applyNumberFormat="1" applyFont="1" applyFill="1" applyProtection="1">
      <protection locked="0"/>
    </xf>
    <xf numFmtId="3" fontId="28" fillId="2" borderId="0" xfId="0" applyNumberFormat="1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G14" sqref="G14"/>
    </sheetView>
  </sheetViews>
  <sheetFormatPr defaultColWidth="9.140625" defaultRowHeight="15" x14ac:dyDescent="0.25"/>
  <cols>
    <col min="1" max="1" width="3.5703125" style="51" customWidth="1"/>
    <col min="2" max="2" width="80.28515625" style="51" customWidth="1"/>
    <col min="3" max="3" width="4.7109375" style="126" customWidth="1"/>
    <col min="4" max="4" width="18.28515625" style="176" customWidth="1"/>
    <col min="5" max="5" width="16.42578125" style="51" customWidth="1"/>
    <col min="6" max="7" width="14.28515625" style="51" customWidth="1"/>
    <col min="8" max="8" width="4.7109375" style="173" customWidth="1"/>
    <col min="9" max="9" width="20.5703125" style="177" customWidth="1"/>
    <col min="10" max="10" width="76.7109375" style="51" customWidth="1"/>
    <col min="11" max="11" width="48" style="125" customWidth="1"/>
    <col min="12" max="16384" width="9.140625" style="51"/>
  </cols>
  <sheetData>
    <row r="1" spans="2:11" ht="12" customHeight="1" x14ac:dyDescent="0.7">
      <c r="B1" s="44"/>
      <c r="C1" s="45"/>
      <c r="D1" s="46"/>
      <c r="E1" s="47"/>
      <c r="F1" s="47"/>
      <c r="G1" s="47"/>
      <c r="H1" s="48"/>
      <c r="I1" s="49"/>
      <c r="J1" s="47"/>
      <c r="K1" s="50"/>
    </row>
    <row r="2" spans="2:11" ht="46.5" x14ac:dyDescent="0.7">
      <c r="B2" s="4" t="s">
        <v>0</v>
      </c>
      <c r="C2" s="45"/>
      <c r="D2" s="52"/>
      <c r="E2" s="44"/>
      <c r="F2" s="47"/>
      <c r="G2" s="47"/>
      <c r="H2" s="48"/>
      <c r="I2" s="49"/>
      <c r="J2" s="47"/>
      <c r="K2" s="50"/>
    </row>
    <row r="3" spans="2:11" ht="21" x14ac:dyDescent="0.35">
      <c r="B3" s="5" t="s">
        <v>1</v>
      </c>
      <c r="C3" s="53"/>
      <c r="D3" s="54"/>
      <c r="E3" s="55"/>
      <c r="F3" s="47"/>
      <c r="G3" s="47"/>
      <c r="H3" s="48"/>
      <c r="I3" s="49"/>
      <c r="J3" s="47"/>
      <c r="K3" s="50"/>
    </row>
    <row r="4" spans="2:11" ht="19.5" x14ac:dyDescent="0.3">
      <c r="B4" s="43" t="str">
        <f>'Verstopt invulblad'!C2</f>
        <v>Talentontwikkeling 2025-2028: Instellingen Professionaliseren</v>
      </c>
      <c r="C4" s="43"/>
      <c r="D4" s="46"/>
      <c r="E4" s="47"/>
      <c r="F4" s="47"/>
      <c r="G4" s="47"/>
      <c r="H4" s="48"/>
      <c r="I4" s="49"/>
      <c r="J4" s="47"/>
      <c r="K4" s="50"/>
    </row>
    <row r="5" spans="2:11" x14ac:dyDescent="0.25">
      <c r="B5" s="56"/>
      <c r="C5" s="56"/>
      <c r="D5" s="57"/>
      <c r="E5" s="58"/>
      <c r="F5" s="58"/>
      <c r="G5" s="58"/>
      <c r="H5" s="59"/>
      <c r="I5" s="60"/>
      <c r="J5" s="47"/>
      <c r="K5" s="50"/>
    </row>
    <row r="6" spans="2:11" x14ac:dyDescent="0.25">
      <c r="B6" s="61" t="s">
        <v>58</v>
      </c>
      <c r="C6" s="61"/>
      <c r="D6" s="57"/>
      <c r="E6" s="58"/>
      <c r="F6" s="58"/>
      <c r="G6" s="58"/>
      <c r="H6" s="59"/>
      <c r="I6" s="60"/>
      <c r="J6" s="47"/>
      <c r="K6" s="50"/>
    </row>
    <row r="7" spans="2:11" x14ac:dyDescent="0.25">
      <c r="B7" s="61" t="s">
        <v>78</v>
      </c>
      <c r="C7" s="61"/>
      <c r="D7" s="57"/>
      <c r="E7" s="58"/>
      <c r="F7" s="58"/>
      <c r="G7" s="58"/>
      <c r="H7" s="59"/>
      <c r="I7" s="60"/>
      <c r="J7" s="47"/>
      <c r="K7" s="50"/>
    </row>
    <row r="8" spans="2:11" x14ac:dyDescent="0.25">
      <c r="B8" s="62" t="s">
        <v>95</v>
      </c>
      <c r="C8" s="63"/>
      <c r="D8" s="57"/>
      <c r="E8" s="58"/>
      <c r="F8" s="58"/>
      <c r="G8" s="58"/>
      <c r="H8" s="59"/>
      <c r="I8" s="60"/>
      <c r="J8" s="47"/>
      <c r="K8" s="50"/>
    </row>
    <row r="9" spans="2:11" x14ac:dyDescent="0.25">
      <c r="B9" s="61" t="s">
        <v>2</v>
      </c>
      <c r="C9" s="61"/>
      <c r="D9" s="46"/>
      <c r="E9" s="47"/>
      <c r="F9" s="58"/>
      <c r="G9" s="47"/>
      <c r="H9" s="48"/>
      <c r="I9" s="49"/>
      <c r="J9" s="47"/>
      <c r="K9" s="50"/>
    </row>
    <row r="10" spans="2:11" x14ac:dyDescent="0.25">
      <c r="B10" s="64"/>
      <c r="C10" s="64"/>
      <c r="D10" s="46"/>
      <c r="E10" s="47"/>
      <c r="F10" s="47"/>
      <c r="G10" s="47"/>
      <c r="H10" s="48"/>
      <c r="I10" s="49"/>
      <c r="J10" s="47"/>
      <c r="K10" s="50"/>
    </row>
    <row r="11" spans="2:11" x14ac:dyDescent="0.25">
      <c r="B11" s="64" t="s">
        <v>71</v>
      </c>
      <c r="C11" s="64"/>
      <c r="D11" s="178" t="s">
        <v>67</v>
      </c>
      <c r="E11" s="48"/>
      <c r="F11" s="65"/>
      <c r="G11" s="65"/>
      <c r="H11" s="65"/>
      <c r="I11" s="66"/>
      <c r="J11" s="67"/>
      <c r="K11" s="50"/>
    </row>
    <row r="12" spans="2:11" ht="15" customHeight="1" x14ac:dyDescent="0.25">
      <c r="B12" s="64" t="s">
        <v>65</v>
      </c>
      <c r="C12" s="64"/>
      <c r="D12" s="179" t="s">
        <v>72</v>
      </c>
      <c r="E12" s="48" t="s">
        <v>91</v>
      </c>
      <c r="F12" s="68"/>
      <c r="G12" s="68"/>
      <c r="H12" s="69"/>
      <c r="I12" s="60"/>
      <c r="J12" s="68"/>
      <c r="K12" s="50"/>
    </row>
    <row r="13" spans="2:11" ht="15" customHeight="1" x14ac:dyDescent="0.25">
      <c r="B13" s="70" t="str">
        <f>IF(D12&lt;&gt;'Verstopt invulblad'!C20,"Wat is op het moment van invullen de wisselkoers naar euro's?","")</f>
        <v/>
      </c>
      <c r="C13" s="70"/>
      <c r="D13" s="179"/>
      <c r="E13" s="68"/>
      <c r="F13" s="68"/>
      <c r="G13" s="68"/>
      <c r="H13" s="69"/>
      <c r="I13" s="60"/>
      <c r="J13" s="68"/>
      <c r="K13" s="50"/>
    </row>
    <row r="14" spans="2:11" x14ac:dyDescent="0.25">
      <c r="B14" s="67"/>
      <c r="C14" s="67"/>
      <c r="D14" s="71"/>
      <c r="E14" s="68"/>
      <c r="F14" s="68"/>
      <c r="G14" s="68"/>
      <c r="H14" s="69"/>
      <c r="I14" s="60"/>
      <c r="J14" s="68"/>
      <c r="K14" s="50"/>
    </row>
    <row r="15" spans="2:11" ht="32.25" customHeight="1" x14ac:dyDescent="0.35">
      <c r="B15" s="72" t="s">
        <v>3</v>
      </c>
      <c r="C15" s="73"/>
      <c r="D15" s="74"/>
      <c r="E15" s="75"/>
      <c r="F15" s="75"/>
      <c r="G15" s="75"/>
      <c r="H15" s="76"/>
      <c r="I15" s="74"/>
      <c r="J15" s="75"/>
      <c r="K15" s="77"/>
    </row>
    <row r="16" spans="2:11" ht="11.25" customHeight="1" x14ac:dyDescent="0.35">
      <c r="B16" s="78"/>
      <c r="C16" s="79"/>
      <c r="D16" s="80"/>
      <c r="E16" s="81"/>
      <c r="F16" s="81"/>
      <c r="G16" s="81"/>
      <c r="H16" s="82"/>
      <c r="I16" s="80"/>
      <c r="J16" s="81"/>
      <c r="K16" s="83"/>
    </row>
    <row r="17" spans="2:11" ht="17.25" x14ac:dyDescent="0.3">
      <c r="B17" s="84" t="s">
        <v>4</v>
      </c>
      <c r="C17" s="84"/>
      <c r="D17" s="85"/>
      <c r="E17" s="86"/>
      <c r="F17" s="86"/>
      <c r="G17" s="86"/>
      <c r="H17" s="87"/>
      <c r="I17" s="85" t="s">
        <v>5</v>
      </c>
      <c r="J17" s="84" t="s">
        <v>6</v>
      </c>
      <c r="K17" s="88"/>
    </row>
    <row r="18" spans="2:11" s="3" customFormat="1" x14ac:dyDescent="0.25">
      <c r="B18" s="9" t="s">
        <v>7</v>
      </c>
      <c r="C18" s="89"/>
      <c r="D18" s="10" t="s">
        <v>8</v>
      </c>
      <c r="E18" s="9" t="s">
        <v>51</v>
      </c>
      <c r="F18" s="9"/>
      <c r="G18" s="9"/>
      <c r="H18" s="91"/>
      <c r="I18" s="10" t="s">
        <v>9</v>
      </c>
      <c r="J18" s="6"/>
      <c r="K18" s="83"/>
    </row>
    <row r="19" spans="2:11" s="3" customFormat="1" x14ac:dyDescent="0.25">
      <c r="B19" s="11" t="s">
        <v>81</v>
      </c>
      <c r="C19" s="92" t="str">
        <f>$D$12</f>
        <v>€</v>
      </c>
      <c r="D19" s="13">
        <v>0</v>
      </c>
      <c r="E19" s="14">
        <v>0</v>
      </c>
      <c r="F19" s="14"/>
      <c r="G19" s="14"/>
      <c r="H19" s="93" t="str">
        <f>$D$12</f>
        <v>€</v>
      </c>
      <c r="I19" s="7">
        <f>D19*E19</f>
        <v>0</v>
      </c>
      <c r="J19" s="11" t="s">
        <v>10</v>
      </c>
      <c r="K19" s="94"/>
    </row>
    <row r="20" spans="2:11" s="3" customFormat="1" x14ac:dyDescent="0.25">
      <c r="B20" s="9" t="s">
        <v>59</v>
      </c>
      <c r="C20" s="89"/>
      <c r="D20" s="7"/>
      <c r="E20" s="6"/>
      <c r="F20" s="6"/>
      <c r="G20" s="6"/>
      <c r="H20" s="92"/>
      <c r="I20" s="7"/>
      <c r="J20" s="12"/>
      <c r="K20" s="83"/>
    </row>
    <row r="21" spans="2:11" s="3" customFormat="1" x14ac:dyDescent="0.25">
      <c r="B21" s="11" t="s">
        <v>81</v>
      </c>
      <c r="C21" s="92" t="str">
        <f>$D$12</f>
        <v>€</v>
      </c>
      <c r="D21" s="13">
        <v>0</v>
      </c>
      <c r="E21" s="14">
        <v>0</v>
      </c>
      <c r="F21" s="14"/>
      <c r="G21" s="14"/>
      <c r="H21" s="93" t="str">
        <f>$D$12</f>
        <v>€</v>
      </c>
      <c r="I21" s="7">
        <f>D21*E21</f>
        <v>0</v>
      </c>
      <c r="J21" s="11" t="s">
        <v>10</v>
      </c>
      <c r="K21" s="94"/>
    </row>
    <row r="22" spans="2:11" s="3" customFormat="1" x14ac:dyDescent="0.25">
      <c r="B22" s="9" t="s">
        <v>11</v>
      </c>
      <c r="C22" s="89"/>
      <c r="D22" s="10"/>
      <c r="E22" s="9"/>
      <c r="F22" s="12"/>
      <c r="G22" s="12"/>
      <c r="H22" s="92"/>
      <c r="I22" s="10"/>
      <c r="J22" s="6"/>
      <c r="K22" s="95"/>
    </row>
    <row r="23" spans="2:11" s="3" customFormat="1" x14ac:dyDescent="0.25">
      <c r="B23" s="11" t="s">
        <v>12</v>
      </c>
      <c r="C23" s="92" t="str">
        <f>$D$12</f>
        <v>€</v>
      </c>
      <c r="D23" s="13">
        <v>0</v>
      </c>
      <c r="E23" s="14">
        <v>0</v>
      </c>
      <c r="F23" s="14"/>
      <c r="G23" s="14"/>
      <c r="H23" s="93" t="str">
        <f>$D$12</f>
        <v>€</v>
      </c>
      <c r="I23" s="7">
        <f>D23*E23</f>
        <v>0</v>
      </c>
      <c r="J23" s="11" t="s">
        <v>10</v>
      </c>
      <c r="K23" s="94"/>
    </row>
    <row r="24" spans="2:11" s="99" customFormat="1" ht="19.5" customHeight="1" x14ac:dyDescent="0.3">
      <c r="B24" s="96" t="s">
        <v>13</v>
      </c>
      <c r="C24" s="96"/>
      <c r="D24" s="97"/>
      <c r="E24" s="96"/>
      <c r="F24" s="96"/>
      <c r="G24" s="96"/>
      <c r="H24" s="96" t="str">
        <f>$D$12</f>
        <v>€</v>
      </c>
      <c r="I24" s="15">
        <f>SUM(I18:I23)</f>
        <v>0</v>
      </c>
      <c r="J24" s="96"/>
      <c r="K24" s="98"/>
    </row>
    <row r="25" spans="2:11" ht="10.5" customHeight="1" x14ac:dyDescent="0.25">
      <c r="B25" s="89"/>
      <c r="C25" s="89"/>
      <c r="D25" s="66"/>
      <c r="E25" s="64"/>
      <c r="F25" s="64"/>
      <c r="G25" s="64"/>
      <c r="H25" s="92"/>
      <c r="I25" s="90"/>
      <c r="J25" s="64"/>
      <c r="K25" s="83"/>
    </row>
    <row r="26" spans="2:11" ht="17.25" x14ac:dyDescent="0.3">
      <c r="B26" s="84" t="s">
        <v>14</v>
      </c>
      <c r="C26" s="84"/>
      <c r="D26" s="100"/>
      <c r="E26" s="84"/>
      <c r="F26" s="84"/>
      <c r="G26" s="84"/>
      <c r="H26" s="101"/>
      <c r="I26" s="100" t="s">
        <v>5</v>
      </c>
      <c r="J26" s="84" t="s">
        <v>6</v>
      </c>
      <c r="K26" s="88"/>
    </row>
    <row r="27" spans="2:11" s="3" customFormat="1" x14ac:dyDescent="0.25">
      <c r="B27" s="9" t="s">
        <v>15</v>
      </c>
      <c r="C27" s="89"/>
      <c r="D27" s="7"/>
      <c r="E27" s="6"/>
      <c r="F27" s="6"/>
      <c r="G27" s="6"/>
      <c r="H27" s="92"/>
      <c r="I27" s="7"/>
      <c r="J27" s="12"/>
      <c r="K27" s="83"/>
    </row>
    <row r="28" spans="2:11" s="3" customFormat="1" x14ac:dyDescent="0.25">
      <c r="B28" s="11" t="s">
        <v>16</v>
      </c>
      <c r="C28" s="92"/>
      <c r="D28" s="7"/>
      <c r="E28" s="6"/>
      <c r="F28" s="6"/>
      <c r="G28" s="6"/>
      <c r="H28" s="92" t="str">
        <f>$D$12</f>
        <v>€</v>
      </c>
      <c r="I28" s="13">
        <v>0</v>
      </c>
      <c r="J28" s="11" t="s">
        <v>17</v>
      </c>
      <c r="K28" s="83"/>
    </row>
    <row r="29" spans="2:11" s="3" customFormat="1" x14ac:dyDescent="0.25">
      <c r="B29" s="9" t="str">
        <f>"Materiële investeringen (maximaal "&amp;IF(D11="Europees Nederland",'Verstopt invulblad'!C5*100&amp;"%)",'Verstopt invulblad'!C6*100&amp;"%)")</f>
        <v>Materiële investeringen (maximaal 10%)</v>
      </c>
      <c r="C29" s="89"/>
      <c r="D29" s="7"/>
      <c r="E29" s="6"/>
      <c r="F29" s="9"/>
      <c r="G29" s="9"/>
      <c r="H29" s="91"/>
      <c r="I29" s="10"/>
      <c r="J29" s="9"/>
      <c r="K29" s="83"/>
    </row>
    <row r="30" spans="2:11" s="3" customFormat="1" x14ac:dyDescent="0.25">
      <c r="B30" s="11" t="s">
        <v>18</v>
      </c>
      <c r="C30" s="92"/>
      <c r="D30" s="7"/>
      <c r="E30" s="6"/>
      <c r="F30" s="102" t="str">
        <f>IFERROR($I$30/$I$47,"")</f>
        <v/>
      </c>
      <c r="G30" s="9"/>
      <c r="H30" s="92" t="str">
        <f>$D$12</f>
        <v>€</v>
      </c>
      <c r="I30" s="13">
        <v>0</v>
      </c>
      <c r="J30" s="11" t="s">
        <v>19</v>
      </c>
      <c r="K30" s="83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s="3" customFormat="1" x14ac:dyDescent="0.25">
      <c r="B31" s="9" t="s">
        <v>20</v>
      </c>
      <c r="C31" s="89"/>
      <c r="D31" s="7"/>
      <c r="E31" s="6"/>
      <c r="F31" s="6"/>
      <c r="G31" s="6"/>
      <c r="H31" s="92" t="str">
        <f>$D$12</f>
        <v>€</v>
      </c>
      <c r="I31" s="13">
        <v>0</v>
      </c>
      <c r="J31" s="11" t="s">
        <v>21</v>
      </c>
      <c r="K31" s="83"/>
    </row>
    <row r="32" spans="2:11" ht="18" customHeight="1" x14ac:dyDescent="0.3">
      <c r="B32" s="96" t="s">
        <v>22</v>
      </c>
      <c r="C32" s="96"/>
      <c r="D32" s="103"/>
      <c r="E32" s="104"/>
      <c r="F32" s="104"/>
      <c r="G32" s="104"/>
      <c r="H32" s="96" t="str">
        <f>$D$12</f>
        <v>€</v>
      </c>
      <c r="I32" s="15">
        <f>SUM(I27:I31)</f>
        <v>0</v>
      </c>
      <c r="J32" s="104"/>
      <c r="K32" s="105"/>
    </row>
    <row r="33" spans="2:11" ht="10.5" customHeight="1" x14ac:dyDescent="0.3">
      <c r="B33" s="106"/>
      <c r="C33" s="106"/>
      <c r="D33" s="107"/>
      <c r="E33" s="108"/>
      <c r="F33" s="108"/>
      <c r="G33" s="108"/>
      <c r="H33" s="109"/>
      <c r="I33" s="110"/>
      <c r="J33" s="108"/>
      <c r="K33" s="83"/>
    </row>
    <row r="34" spans="2:11" ht="17.25" x14ac:dyDescent="0.3">
      <c r="B34" s="84" t="s">
        <v>23</v>
      </c>
      <c r="C34" s="84"/>
      <c r="D34" s="100"/>
      <c r="E34" s="84"/>
      <c r="F34" s="111"/>
      <c r="G34" s="111"/>
      <c r="H34" s="112"/>
      <c r="I34" s="100" t="s">
        <v>5</v>
      </c>
      <c r="J34" s="84" t="s">
        <v>6</v>
      </c>
      <c r="K34" s="88"/>
    </row>
    <row r="35" spans="2:11" s="3" customFormat="1" x14ac:dyDescent="0.25">
      <c r="B35" s="9" t="s">
        <v>24</v>
      </c>
      <c r="C35" s="89"/>
      <c r="D35" s="13"/>
      <c r="E35" s="12"/>
      <c r="F35" s="6"/>
      <c r="G35" s="6"/>
      <c r="H35" s="92" t="str">
        <f>$D$12</f>
        <v>€</v>
      </c>
      <c r="I35" s="13">
        <v>0</v>
      </c>
      <c r="J35" s="11" t="s">
        <v>25</v>
      </c>
      <c r="K35" s="83"/>
    </row>
    <row r="36" spans="2:11" s="3" customFormat="1" x14ac:dyDescent="0.25">
      <c r="B36" s="9" t="s">
        <v>94</v>
      </c>
      <c r="C36" s="89"/>
      <c r="D36" s="13"/>
      <c r="E36" s="12"/>
      <c r="F36" s="6"/>
      <c r="G36" s="6"/>
      <c r="H36" s="92" t="str">
        <f>$D$12</f>
        <v>€</v>
      </c>
      <c r="I36" s="13">
        <v>0</v>
      </c>
      <c r="J36" s="11" t="s">
        <v>25</v>
      </c>
      <c r="K36" s="83"/>
    </row>
    <row r="37" spans="2:11" s="3" customFormat="1" x14ac:dyDescent="0.25">
      <c r="B37" s="9" t="s">
        <v>26</v>
      </c>
      <c r="C37" s="89"/>
      <c r="D37" s="10"/>
      <c r="E37" s="9"/>
      <c r="F37" s="9"/>
      <c r="G37" s="9"/>
      <c r="H37" s="91"/>
      <c r="I37" s="10"/>
      <c r="J37" s="12"/>
      <c r="K37" s="83"/>
    </row>
    <row r="38" spans="2:11" s="3" customFormat="1" x14ac:dyDescent="0.25">
      <c r="B38" s="11" t="s">
        <v>27</v>
      </c>
      <c r="C38" s="92"/>
      <c r="D38" s="13"/>
      <c r="E38" s="14"/>
      <c r="F38" s="14"/>
      <c r="G38" s="14"/>
      <c r="H38" s="93" t="str">
        <f>$D$12</f>
        <v>€</v>
      </c>
      <c r="I38" s="13">
        <f>D38*E38*F38</f>
        <v>0</v>
      </c>
      <c r="J38" s="11" t="s">
        <v>28</v>
      </c>
      <c r="K38" s="94"/>
    </row>
    <row r="39" spans="2:11" s="3" customFormat="1" x14ac:dyDescent="0.25">
      <c r="B39" s="9" t="s">
        <v>92</v>
      </c>
      <c r="C39" s="89"/>
      <c r="D39" s="13"/>
      <c r="E39" s="12"/>
      <c r="F39" s="6"/>
      <c r="G39" s="6"/>
      <c r="H39" s="92"/>
      <c r="I39" s="13"/>
      <c r="J39" s="1"/>
      <c r="K39" s="83"/>
    </row>
    <row r="40" spans="2:11" s="3" customFormat="1" x14ac:dyDescent="0.25">
      <c r="B40" s="11" t="s">
        <v>93</v>
      </c>
      <c r="C40" s="92"/>
      <c r="D40" s="13"/>
      <c r="E40" s="12"/>
      <c r="F40" s="6"/>
      <c r="G40" s="6"/>
      <c r="H40" s="92" t="str">
        <f>$D$12</f>
        <v>€</v>
      </c>
      <c r="I40" s="13">
        <v>0</v>
      </c>
      <c r="J40" s="11" t="s">
        <v>25</v>
      </c>
      <c r="K40" s="94"/>
    </row>
    <row r="41" spans="2:11" s="3" customFormat="1" x14ac:dyDescent="0.25">
      <c r="B41" s="9" t="s">
        <v>20</v>
      </c>
      <c r="C41" s="89"/>
      <c r="D41" s="13"/>
      <c r="E41" s="12"/>
      <c r="F41" s="6"/>
      <c r="G41" s="6"/>
      <c r="H41" s="92"/>
      <c r="I41" s="13"/>
      <c r="J41" s="1"/>
      <c r="K41" s="83"/>
    </row>
    <row r="42" spans="2:11" s="3" customFormat="1" x14ac:dyDescent="0.25">
      <c r="B42" s="11" t="s">
        <v>76</v>
      </c>
      <c r="C42" s="92"/>
      <c r="D42" s="13"/>
      <c r="E42" s="12"/>
      <c r="F42" s="6"/>
      <c r="G42" s="6"/>
      <c r="H42" s="92" t="str">
        <f>$D$12</f>
        <v>€</v>
      </c>
      <c r="I42" s="13">
        <v>0</v>
      </c>
      <c r="J42" s="11" t="s">
        <v>25</v>
      </c>
      <c r="K42" s="83"/>
    </row>
    <row r="43" spans="2:11" s="3" customFormat="1" x14ac:dyDescent="0.25">
      <c r="B43" s="11" t="s">
        <v>82</v>
      </c>
      <c r="C43" s="92"/>
      <c r="D43" s="13"/>
      <c r="E43" s="12"/>
      <c r="F43" s="6"/>
      <c r="G43" s="6"/>
      <c r="H43" s="92" t="str">
        <f>$D$12</f>
        <v>€</v>
      </c>
      <c r="I43" s="13">
        <v>0</v>
      </c>
      <c r="J43" s="11" t="s">
        <v>25</v>
      </c>
      <c r="K43" s="83"/>
    </row>
    <row r="44" spans="2:11" s="3" customFormat="1" x14ac:dyDescent="0.25">
      <c r="B44" s="11" t="s">
        <v>29</v>
      </c>
      <c r="C44" s="92"/>
      <c r="D44" s="13"/>
      <c r="E44" s="12"/>
      <c r="F44" s="6"/>
      <c r="G44" s="6"/>
      <c r="H44" s="92" t="str">
        <f>$D$12</f>
        <v>€</v>
      </c>
      <c r="I44" s="13">
        <v>0</v>
      </c>
      <c r="J44" s="11" t="s">
        <v>25</v>
      </c>
      <c r="K44" s="83"/>
    </row>
    <row r="45" spans="2:11" ht="17.25" x14ac:dyDescent="0.3">
      <c r="B45" s="96" t="s">
        <v>30</v>
      </c>
      <c r="C45" s="96"/>
      <c r="D45" s="97"/>
      <c r="E45" s="96"/>
      <c r="F45" s="104"/>
      <c r="G45" s="104"/>
      <c r="H45" s="96" t="str">
        <f>$D$12</f>
        <v>€</v>
      </c>
      <c r="I45" s="15">
        <f>SUM(I35:I44)</f>
        <v>0</v>
      </c>
      <c r="J45" s="113"/>
      <c r="K45" s="105"/>
    </row>
    <row r="46" spans="2:11" ht="15.75" x14ac:dyDescent="0.25">
      <c r="B46" s="64"/>
      <c r="C46" s="64"/>
      <c r="D46" s="114"/>
      <c r="E46" s="115"/>
      <c r="F46" s="64"/>
      <c r="G46" s="64"/>
      <c r="H46" s="92"/>
      <c r="I46" s="116"/>
      <c r="J46" s="64"/>
      <c r="K46" s="83"/>
    </row>
    <row r="47" spans="2:11" ht="26.25" customHeight="1" x14ac:dyDescent="0.35">
      <c r="B47" s="117" t="s">
        <v>31</v>
      </c>
      <c r="C47" s="117"/>
      <c r="D47" s="118"/>
      <c r="E47" s="117"/>
      <c r="F47" s="117"/>
      <c r="G47" s="117"/>
      <c r="H47" s="117" t="str">
        <f>$D$12</f>
        <v>€</v>
      </c>
      <c r="I47" s="17">
        <f>SUM(I24,I32,I45)</f>
        <v>0</v>
      </c>
      <c r="J47" s="117"/>
      <c r="K47" s="8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119"/>
      <c r="C48" s="120"/>
      <c r="D48" s="121"/>
      <c r="E48" s="119"/>
      <c r="F48" s="122"/>
      <c r="G48" s="122"/>
      <c r="H48" s="123"/>
      <c r="I48" s="124"/>
      <c r="J48" s="122"/>
    </row>
    <row r="49" spans="2:11" ht="16.5" customHeight="1" x14ac:dyDescent="0.35">
      <c r="B49" s="119"/>
      <c r="C49" s="120"/>
      <c r="D49" s="121"/>
      <c r="E49" s="119"/>
      <c r="F49" s="122"/>
      <c r="G49" s="122"/>
      <c r="H49" s="123"/>
      <c r="I49" s="124"/>
      <c r="J49" s="122"/>
    </row>
    <row r="50" spans="2:11" ht="16.5" customHeight="1" x14ac:dyDescent="0.35">
      <c r="B50" s="119"/>
      <c r="C50" s="120"/>
      <c r="D50" s="121"/>
      <c r="E50" s="119"/>
      <c r="F50" s="122"/>
      <c r="G50" s="122"/>
      <c r="H50" s="123"/>
      <c r="I50" s="124"/>
      <c r="J50" s="122"/>
    </row>
    <row r="51" spans="2:11" x14ac:dyDescent="0.25">
      <c r="B51" s="122"/>
      <c r="D51" s="127"/>
      <c r="E51" s="122"/>
      <c r="F51" s="122"/>
      <c r="G51" s="122"/>
      <c r="H51" s="123"/>
      <c r="I51" s="124"/>
      <c r="J51" s="122"/>
    </row>
    <row r="52" spans="2:11" ht="31.5" customHeight="1" x14ac:dyDescent="0.35">
      <c r="B52" s="128" t="s">
        <v>32</v>
      </c>
      <c r="C52" s="129"/>
      <c r="D52" s="130"/>
      <c r="E52" s="128"/>
      <c r="F52" s="128"/>
      <c r="G52" s="128"/>
      <c r="H52" s="131"/>
      <c r="I52" s="132"/>
      <c r="J52" s="128"/>
      <c r="K52" s="133"/>
    </row>
    <row r="53" spans="2:11" ht="16.5" customHeight="1" x14ac:dyDescent="0.35">
      <c r="B53" s="134"/>
      <c r="C53" s="53"/>
      <c r="D53" s="135"/>
      <c r="E53" s="134"/>
      <c r="F53" s="134"/>
      <c r="G53" s="134"/>
      <c r="H53" s="136"/>
      <c r="I53" s="137"/>
      <c r="J53" s="134"/>
      <c r="K53" s="50"/>
    </row>
    <row r="54" spans="2:11" ht="17.25" x14ac:dyDescent="0.3">
      <c r="B54" s="138"/>
      <c r="C54" s="138"/>
      <c r="D54" s="139"/>
      <c r="E54" s="138"/>
      <c r="F54" s="138"/>
      <c r="G54" s="138"/>
      <c r="H54" s="140"/>
      <c r="I54" s="100" t="s">
        <v>5</v>
      </c>
      <c r="J54" s="141"/>
      <c r="K54" s="142"/>
    </row>
    <row r="55" spans="2:11" ht="12.75" customHeight="1" x14ac:dyDescent="0.25">
      <c r="B55" s="143"/>
      <c r="C55" s="143"/>
      <c r="D55" s="144"/>
      <c r="E55" s="143"/>
      <c r="F55" s="143"/>
      <c r="G55" s="143"/>
      <c r="H55" s="145"/>
      <c r="I55" s="146"/>
      <c r="J55" s="67"/>
      <c r="K55" s="147"/>
    </row>
    <row r="56" spans="2:11" ht="13.5" customHeight="1" x14ac:dyDescent="0.3">
      <c r="B56" s="96" t="s">
        <v>33</v>
      </c>
      <c r="C56" s="96"/>
      <c r="D56" s="148"/>
      <c r="E56" s="149"/>
      <c r="F56" s="149"/>
      <c r="G56" s="149"/>
      <c r="H56" s="150" t="str">
        <f>$D$12</f>
        <v>€</v>
      </c>
      <c r="I56" s="18">
        <v>0</v>
      </c>
      <c r="J56" s="149"/>
      <c r="K56" s="151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50000 en 125000 aan te vragen.</v>
      </c>
    </row>
    <row r="57" spans="2:11" ht="13.5" customHeight="1" x14ac:dyDescent="0.25">
      <c r="B57" s="143"/>
      <c r="C57" s="143"/>
      <c r="D57" s="152"/>
      <c r="E57" s="67"/>
      <c r="F57" s="67"/>
      <c r="G57" s="67"/>
      <c r="H57" s="48"/>
      <c r="I57" s="66"/>
      <c r="J57" s="67"/>
      <c r="K57" s="50"/>
    </row>
    <row r="58" spans="2:11" ht="13.5" customHeight="1" x14ac:dyDescent="0.3">
      <c r="B58" s="153" t="s">
        <v>34</v>
      </c>
      <c r="C58" s="153"/>
      <c r="D58" s="154"/>
      <c r="E58" s="141"/>
      <c r="F58" s="141"/>
      <c r="G58" s="141"/>
      <c r="H58" s="155"/>
      <c r="I58" s="100" t="s">
        <v>5</v>
      </c>
      <c r="J58" s="84" t="s">
        <v>6</v>
      </c>
      <c r="K58" s="156"/>
    </row>
    <row r="59" spans="2:11" s="3" customFormat="1" ht="13.5" customHeight="1" x14ac:dyDescent="0.25">
      <c r="B59" s="20" t="s">
        <v>35</v>
      </c>
      <c r="C59" s="157"/>
      <c r="D59" s="21"/>
      <c r="E59" s="22"/>
      <c r="F59" s="22"/>
      <c r="G59" s="22"/>
      <c r="H59" s="158"/>
      <c r="I59" s="10"/>
      <c r="J59" s="8"/>
      <c r="K59" s="50"/>
    </row>
    <row r="60" spans="2:11" s="3" customFormat="1" ht="13.5" customHeight="1" x14ac:dyDescent="0.25">
      <c r="B60" s="23" t="s">
        <v>36</v>
      </c>
      <c r="C60" s="159"/>
      <c r="D60" s="19"/>
      <c r="E60" s="8"/>
      <c r="F60" s="8"/>
      <c r="G60" s="8"/>
      <c r="H60" s="48" t="str">
        <f>$D$12</f>
        <v>€</v>
      </c>
      <c r="I60" s="13">
        <v>0</v>
      </c>
      <c r="J60" s="25" t="s">
        <v>37</v>
      </c>
      <c r="K60" s="50"/>
    </row>
    <row r="61" spans="2:11" s="3" customFormat="1" ht="13.5" customHeight="1" x14ac:dyDescent="0.25">
      <c r="B61" s="23" t="s">
        <v>36</v>
      </c>
      <c r="C61" s="159"/>
      <c r="D61" s="19"/>
      <c r="E61" s="8"/>
      <c r="F61" s="8"/>
      <c r="G61" s="8"/>
      <c r="H61" s="48" t="str">
        <f>$D$12</f>
        <v>€</v>
      </c>
      <c r="I61" s="13">
        <v>0</v>
      </c>
      <c r="J61" s="25" t="s">
        <v>37</v>
      </c>
      <c r="K61" s="50"/>
    </row>
    <row r="62" spans="2:11" s="3" customFormat="1" ht="13.5" customHeight="1" x14ac:dyDescent="0.25">
      <c r="B62" s="24"/>
      <c r="C62" s="159"/>
      <c r="D62" s="19"/>
      <c r="E62" s="8"/>
      <c r="F62" s="8"/>
      <c r="G62" s="8"/>
      <c r="H62" s="48"/>
      <c r="I62" s="7"/>
      <c r="J62" s="8"/>
      <c r="K62" s="50"/>
    </row>
    <row r="63" spans="2:11" s="3" customFormat="1" ht="13.5" customHeight="1" x14ac:dyDescent="0.25">
      <c r="B63" s="20" t="s">
        <v>38</v>
      </c>
      <c r="C63" s="157"/>
      <c r="D63" s="21"/>
      <c r="E63" s="22"/>
      <c r="F63" s="22"/>
      <c r="G63" s="22"/>
      <c r="H63" s="158"/>
      <c r="I63" s="10"/>
      <c r="J63" s="8"/>
      <c r="K63" s="50"/>
    </row>
    <row r="64" spans="2:11" s="3" customFormat="1" ht="13.5" customHeight="1" x14ac:dyDescent="0.25">
      <c r="B64" s="23" t="s">
        <v>39</v>
      </c>
      <c r="C64" s="159"/>
      <c r="D64" s="19"/>
      <c r="E64" s="8"/>
      <c r="F64" s="8"/>
      <c r="G64" s="8"/>
      <c r="H64" s="48" t="str">
        <f>$D$12</f>
        <v>€</v>
      </c>
      <c r="I64" s="13">
        <v>0</v>
      </c>
      <c r="J64" s="25" t="s">
        <v>37</v>
      </c>
      <c r="K64" s="50"/>
    </row>
    <row r="65" spans="2:11" s="3" customFormat="1" ht="13.5" customHeight="1" x14ac:dyDescent="0.25">
      <c r="B65" s="23" t="s">
        <v>39</v>
      </c>
      <c r="C65" s="159"/>
      <c r="D65" s="19"/>
      <c r="E65" s="8"/>
      <c r="F65" s="8"/>
      <c r="G65" s="8"/>
      <c r="H65" s="48" t="str">
        <f>$D$12</f>
        <v>€</v>
      </c>
      <c r="I65" s="13">
        <v>0</v>
      </c>
      <c r="J65" s="25" t="s">
        <v>37</v>
      </c>
      <c r="K65" s="50"/>
    </row>
    <row r="66" spans="2:11" s="3" customFormat="1" ht="13.5" customHeight="1" x14ac:dyDescent="0.25">
      <c r="B66" s="24"/>
      <c r="C66" s="159"/>
      <c r="D66" s="19"/>
      <c r="E66" s="8"/>
      <c r="F66" s="8"/>
      <c r="G66" s="8"/>
      <c r="H66" s="48"/>
      <c r="I66" s="7"/>
      <c r="J66" s="8"/>
      <c r="K66" s="50"/>
    </row>
    <row r="67" spans="2:11" s="3" customFormat="1" ht="13.5" customHeight="1" x14ac:dyDescent="0.25">
      <c r="B67" s="20" t="s">
        <v>40</v>
      </c>
      <c r="C67" s="157"/>
      <c r="D67" s="21"/>
      <c r="E67" s="22"/>
      <c r="F67" s="22"/>
      <c r="G67" s="22"/>
      <c r="H67" s="158"/>
      <c r="I67" s="10"/>
      <c r="J67" s="8"/>
      <c r="K67" s="50"/>
    </row>
    <row r="68" spans="2:11" s="3" customFormat="1" ht="13.5" customHeight="1" x14ac:dyDescent="0.25">
      <c r="B68" s="23" t="s">
        <v>41</v>
      </c>
      <c r="C68" s="159"/>
      <c r="D68" s="19"/>
      <c r="E68" s="8"/>
      <c r="F68" s="8"/>
      <c r="G68" s="8"/>
      <c r="H68" s="48" t="str">
        <f>$D$12</f>
        <v>€</v>
      </c>
      <c r="I68" s="13">
        <v>0</v>
      </c>
      <c r="J68" s="25" t="s">
        <v>37</v>
      </c>
      <c r="K68" s="50"/>
    </row>
    <row r="69" spans="2:11" s="3" customFormat="1" ht="13.5" customHeight="1" x14ac:dyDescent="0.25">
      <c r="B69" s="23" t="s">
        <v>41</v>
      </c>
      <c r="C69" s="159"/>
      <c r="D69" s="19"/>
      <c r="E69" s="8"/>
      <c r="F69" s="8"/>
      <c r="G69" s="8"/>
      <c r="H69" s="48" t="str">
        <f>$D$12</f>
        <v>€</v>
      </c>
      <c r="I69" s="13">
        <v>0</v>
      </c>
      <c r="J69" s="25" t="s">
        <v>37</v>
      </c>
      <c r="K69" s="50"/>
    </row>
    <row r="70" spans="2:11" s="3" customFormat="1" ht="13.5" customHeight="1" x14ac:dyDescent="0.25">
      <c r="B70" s="24"/>
      <c r="C70" s="159"/>
      <c r="D70" s="19"/>
      <c r="E70" s="8"/>
      <c r="F70" s="8"/>
      <c r="G70" s="8"/>
      <c r="H70" s="48"/>
      <c r="I70" s="13"/>
      <c r="J70" s="12"/>
      <c r="K70" s="50"/>
    </row>
    <row r="71" spans="2:11" ht="13.5" customHeight="1" x14ac:dyDescent="0.3">
      <c r="B71" s="160" t="s">
        <v>42</v>
      </c>
      <c r="C71" s="160"/>
      <c r="D71" s="148"/>
      <c r="E71" s="149"/>
      <c r="F71" s="149"/>
      <c r="G71" s="149"/>
      <c r="H71" s="161" t="str">
        <f>$D$12</f>
        <v>€</v>
      </c>
      <c r="I71" s="26">
        <f>SUM(I59:I70)</f>
        <v>0</v>
      </c>
      <c r="J71" s="149"/>
      <c r="K71" s="151"/>
    </row>
    <row r="72" spans="2:11" ht="13.5" customHeight="1" x14ac:dyDescent="0.3">
      <c r="B72" s="162"/>
      <c r="C72" s="162"/>
      <c r="D72" s="152"/>
      <c r="E72" s="67"/>
      <c r="F72" s="67"/>
      <c r="G72" s="67"/>
      <c r="H72" s="48"/>
      <c r="I72" s="66"/>
      <c r="J72" s="67"/>
      <c r="K72" s="50"/>
    </row>
    <row r="73" spans="2:11" ht="13.5" customHeight="1" x14ac:dyDescent="0.3">
      <c r="B73" s="153" t="s">
        <v>43</v>
      </c>
      <c r="C73" s="153"/>
      <c r="D73" s="154"/>
      <c r="E73" s="141"/>
      <c r="F73" s="141"/>
      <c r="G73" s="141"/>
      <c r="H73" s="155"/>
      <c r="I73" s="100" t="s">
        <v>5</v>
      </c>
      <c r="J73" s="84" t="s">
        <v>6</v>
      </c>
      <c r="K73" s="156"/>
    </row>
    <row r="74" spans="2:11" s="3" customFormat="1" ht="13.5" customHeight="1" x14ac:dyDescent="0.25">
      <c r="B74" s="27"/>
      <c r="C74" s="163"/>
      <c r="D74" s="19"/>
      <c r="E74" s="8"/>
      <c r="F74" s="8"/>
      <c r="G74" s="8"/>
      <c r="H74" s="48"/>
      <c r="I74" s="7"/>
      <c r="J74" s="8"/>
      <c r="K74" s="50"/>
    </row>
    <row r="75" spans="2:11" s="3" customFormat="1" ht="13.5" customHeight="1" x14ac:dyDescent="0.25">
      <c r="B75" s="20" t="s">
        <v>44</v>
      </c>
      <c r="C75" s="157"/>
      <c r="D75" s="21"/>
      <c r="E75" s="22"/>
      <c r="F75" s="22"/>
      <c r="G75" s="22"/>
      <c r="H75" s="158"/>
      <c r="I75" s="10"/>
      <c r="J75" s="28"/>
      <c r="K75" s="50"/>
    </row>
    <row r="76" spans="2:11" s="3" customFormat="1" ht="13.5" customHeight="1" x14ac:dyDescent="0.25">
      <c r="B76" s="23" t="s">
        <v>79</v>
      </c>
      <c r="C76" s="159"/>
      <c r="D76" s="29"/>
      <c r="E76" s="2"/>
      <c r="F76" s="2"/>
      <c r="G76" s="2"/>
      <c r="H76" s="48" t="str">
        <f>$D$12</f>
        <v>€</v>
      </c>
      <c r="I76" s="13">
        <v>0</v>
      </c>
      <c r="J76" s="25" t="s">
        <v>45</v>
      </c>
      <c r="K76" s="164"/>
    </row>
    <row r="77" spans="2:11" s="3" customFormat="1" ht="13.5" customHeight="1" x14ac:dyDescent="0.25">
      <c r="B77" s="23" t="s">
        <v>79</v>
      </c>
      <c r="C77" s="159"/>
      <c r="D77" s="29"/>
      <c r="E77" s="2"/>
      <c r="F77" s="2"/>
      <c r="G77" s="2"/>
      <c r="H77" s="48" t="str">
        <f>$D$12</f>
        <v>€</v>
      </c>
      <c r="I77" s="13">
        <v>0</v>
      </c>
      <c r="J77" s="25" t="s">
        <v>45</v>
      </c>
      <c r="K77" s="164"/>
    </row>
    <row r="78" spans="2:11" s="3" customFormat="1" ht="13.5" customHeight="1" x14ac:dyDescent="0.25">
      <c r="B78" s="24"/>
      <c r="C78" s="159"/>
      <c r="D78" s="29"/>
      <c r="E78" s="2"/>
      <c r="F78" s="2"/>
      <c r="G78" s="2"/>
      <c r="H78" s="48"/>
      <c r="I78" s="13"/>
      <c r="J78" s="8"/>
      <c r="K78" s="164"/>
    </row>
    <row r="79" spans="2:11" s="3" customFormat="1" ht="13.5" customHeight="1" x14ac:dyDescent="0.25">
      <c r="B79" s="20" t="s">
        <v>46</v>
      </c>
      <c r="C79" s="157"/>
      <c r="D79" s="21"/>
      <c r="E79" s="22"/>
      <c r="F79" s="22"/>
      <c r="G79" s="22"/>
      <c r="H79" s="158"/>
      <c r="I79" s="10"/>
      <c r="J79" s="22"/>
      <c r="K79" s="50"/>
    </row>
    <row r="80" spans="2:11" s="3" customFormat="1" ht="13.5" customHeight="1" x14ac:dyDescent="0.25">
      <c r="B80" s="24" t="s">
        <v>47</v>
      </c>
      <c r="C80" s="159"/>
      <c r="D80" s="29"/>
      <c r="E80" s="2"/>
      <c r="F80" s="2"/>
      <c r="G80" s="2"/>
      <c r="H80" s="48" t="str">
        <f>$D$12</f>
        <v>€</v>
      </c>
      <c r="I80" s="13">
        <v>0</v>
      </c>
      <c r="J80" s="25" t="s">
        <v>48</v>
      </c>
      <c r="K80" s="164"/>
    </row>
    <row r="81" spans="2:11" s="3" customFormat="1" ht="13.5" customHeight="1" x14ac:dyDescent="0.25">
      <c r="B81" s="23" t="s">
        <v>49</v>
      </c>
      <c r="C81" s="159"/>
      <c r="D81" s="29"/>
      <c r="E81" s="2"/>
      <c r="F81" s="2"/>
      <c r="G81" s="2"/>
      <c r="H81" s="48" t="str">
        <f>$D$12</f>
        <v>€</v>
      </c>
      <c r="I81" s="13">
        <v>0</v>
      </c>
      <c r="J81" s="25" t="s">
        <v>48</v>
      </c>
      <c r="K81" s="164"/>
    </row>
    <row r="82" spans="2:11" s="3" customFormat="1" ht="13.5" customHeight="1" x14ac:dyDescent="0.25">
      <c r="B82" s="30" t="s">
        <v>50</v>
      </c>
      <c r="C82" s="157"/>
      <c r="D82" s="21" t="s">
        <v>8</v>
      </c>
      <c r="E82" s="31" t="s">
        <v>51</v>
      </c>
      <c r="F82" s="2"/>
      <c r="G82" s="2"/>
      <c r="H82" s="48"/>
      <c r="I82" s="10"/>
      <c r="J82" s="28"/>
      <c r="K82" s="164"/>
    </row>
    <row r="83" spans="2:11" s="3" customFormat="1" ht="13.5" customHeight="1" x14ac:dyDescent="0.25">
      <c r="B83" s="23" t="s">
        <v>52</v>
      </c>
      <c r="C83" s="92" t="str">
        <f>$D$12</f>
        <v>€</v>
      </c>
      <c r="D83" s="13">
        <v>0</v>
      </c>
      <c r="E83" s="32">
        <v>0</v>
      </c>
      <c r="F83" s="2"/>
      <c r="G83" s="2"/>
      <c r="H83" s="48" t="str">
        <f>$D$12</f>
        <v>€</v>
      </c>
      <c r="I83" s="13">
        <f>D83*E83</f>
        <v>0</v>
      </c>
      <c r="J83" s="25" t="s">
        <v>10</v>
      </c>
      <c r="K83" s="164"/>
    </row>
    <row r="84" spans="2:11" s="3" customFormat="1" ht="13.5" customHeight="1" x14ac:dyDescent="0.25">
      <c r="B84" s="23" t="s">
        <v>52</v>
      </c>
      <c r="C84" s="92" t="str">
        <f>$D$12</f>
        <v>€</v>
      </c>
      <c r="D84" s="13">
        <v>0</v>
      </c>
      <c r="E84" s="14">
        <v>0</v>
      </c>
      <c r="F84" s="2"/>
      <c r="G84" s="2"/>
      <c r="H84" s="48" t="str">
        <f>$D$12</f>
        <v>€</v>
      </c>
      <c r="I84" s="13">
        <f>D84*E84</f>
        <v>0</v>
      </c>
      <c r="J84" s="25" t="s">
        <v>10</v>
      </c>
      <c r="K84" s="164"/>
    </row>
    <row r="85" spans="2:11" s="3" customFormat="1" ht="13.5" customHeight="1" x14ac:dyDescent="0.25">
      <c r="B85" s="24"/>
      <c r="C85" s="159"/>
      <c r="D85" s="29"/>
      <c r="E85" s="2"/>
      <c r="F85" s="2"/>
      <c r="G85" s="2"/>
      <c r="H85" s="48"/>
      <c r="I85" s="13"/>
      <c r="J85" s="8"/>
      <c r="K85" s="164"/>
    </row>
    <row r="86" spans="2:11" s="3" customFormat="1" ht="13.5" customHeight="1" x14ac:dyDescent="0.25">
      <c r="B86" s="20" t="s">
        <v>53</v>
      </c>
      <c r="C86" s="157"/>
      <c r="D86" s="21"/>
      <c r="E86" s="22"/>
      <c r="F86" s="22"/>
      <c r="G86" s="22"/>
      <c r="H86" s="158"/>
      <c r="I86" s="10"/>
      <c r="J86" s="22"/>
      <c r="K86" s="50"/>
    </row>
    <row r="87" spans="2:11" s="3" customFormat="1" ht="13.5" customHeight="1" x14ac:dyDescent="0.25">
      <c r="B87" s="20" t="s">
        <v>54</v>
      </c>
      <c r="C87" s="157"/>
      <c r="D87" s="19"/>
      <c r="E87" s="8"/>
      <c r="F87" s="8"/>
      <c r="G87" s="8"/>
      <c r="H87" s="48"/>
      <c r="I87" s="7"/>
      <c r="J87" s="8"/>
      <c r="K87" s="50"/>
    </row>
    <row r="88" spans="2:11" s="3" customFormat="1" ht="13.5" customHeight="1" x14ac:dyDescent="0.25">
      <c r="B88" s="24" t="s">
        <v>47</v>
      </c>
      <c r="C88" s="159"/>
      <c r="D88" s="29"/>
      <c r="E88" s="2"/>
      <c r="F88" s="2"/>
      <c r="G88" s="2"/>
      <c r="H88" s="48" t="str">
        <f>$D$12</f>
        <v>€</v>
      </c>
      <c r="I88" s="13">
        <v>0</v>
      </c>
      <c r="J88" s="25" t="s">
        <v>48</v>
      </c>
      <c r="K88" s="164"/>
    </row>
    <row r="89" spans="2:11" s="3" customFormat="1" ht="13.5" customHeight="1" x14ac:dyDescent="0.25">
      <c r="B89" s="23" t="s">
        <v>49</v>
      </c>
      <c r="C89" s="159"/>
      <c r="D89" s="29"/>
      <c r="E89" s="2"/>
      <c r="F89" s="2"/>
      <c r="G89" s="2"/>
      <c r="H89" s="48" t="str">
        <f>$D$12</f>
        <v>€</v>
      </c>
      <c r="I89" s="13">
        <v>0</v>
      </c>
      <c r="J89" s="25" t="s">
        <v>48</v>
      </c>
      <c r="K89" s="164"/>
    </row>
    <row r="90" spans="2:11" s="3" customFormat="1" ht="13.5" customHeight="1" x14ac:dyDescent="0.25">
      <c r="B90" s="30" t="s">
        <v>50</v>
      </c>
      <c r="C90" s="157"/>
      <c r="D90" s="21" t="s">
        <v>8</v>
      </c>
      <c r="E90" s="31" t="s">
        <v>51</v>
      </c>
      <c r="F90" s="2"/>
      <c r="G90" s="2"/>
      <c r="H90" s="48"/>
      <c r="I90" s="13"/>
      <c r="J90" s="28"/>
      <c r="K90" s="164"/>
    </row>
    <row r="91" spans="2:11" s="3" customFormat="1" ht="13.5" customHeight="1" x14ac:dyDescent="0.25">
      <c r="B91" s="23" t="s">
        <v>52</v>
      </c>
      <c r="C91" s="92" t="str">
        <f>$D$12</f>
        <v>€</v>
      </c>
      <c r="D91" s="13">
        <v>0</v>
      </c>
      <c r="E91" s="32">
        <v>0</v>
      </c>
      <c r="F91" s="2"/>
      <c r="G91" s="2"/>
      <c r="H91" s="48" t="str">
        <f>$D$12</f>
        <v>€</v>
      </c>
      <c r="I91" s="13">
        <f>D91*E91</f>
        <v>0</v>
      </c>
      <c r="J91" s="25" t="s">
        <v>10</v>
      </c>
      <c r="K91" s="164"/>
    </row>
    <row r="92" spans="2:11" s="3" customFormat="1" ht="13.5" customHeight="1" x14ac:dyDescent="0.25">
      <c r="B92" s="23" t="s">
        <v>52</v>
      </c>
      <c r="C92" s="92" t="str">
        <f>$D$12</f>
        <v>€</v>
      </c>
      <c r="D92" s="13">
        <v>0</v>
      </c>
      <c r="E92" s="14">
        <v>0</v>
      </c>
      <c r="F92" s="2"/>
      <c r="G92" s="2"/>
      <c r="H92" s="48" t="str">
        <f>$D$12</f>
        <v>€</v>
      </c>
      <c r="I92" s="13">
        <f>D92*E92</f>
        <v>0</v>
      </c>
      <c r="J92" s="25" t="s">
        <v>10</v>
      </c>
      <c r="K92" s="164"/>
    </row>
    <row r="93" spans="2:11" s="3" customFormat="1" ht="13.5" customHeight="1" x14ac:dyDescent="0.25">
      <c r="B93" s="27"/>
      <c r="C93" s="163"/>
      <c r="D93" s="19"/>
      <c r="E93" s="8"/>
      <c r="F93" s="8"/>
      <c r="G93" s="8"/>
      <c r="H93" s="48"/>
      <c r="I93" s="7"/>
      <c r="J93" s="8"/>
      <c r="K93" s="50"/>
    </row>
    <row r="94" spans="2:11" s="3" customFormat="1" ht="13.5" customHeight="1" x14ac:dyDescent="0.25">
      <c r="B94" s="20" t="s">
        <v>83</v>
      </c>
      <c r="C94" s="157"/>
      <c r="D94" s="19"/>
      <c r="E94" s="8"/>
      <c r="F94" s="8"/>
      <c r="G94" s="8"/>
      <c r="H94" s="48"/>
      <c r="I94" s="7"/>
      <c r="J94" s="8"/>
      <c r="K94" s="50"/>
    </row>
    <row r="95" spans="2:11" s="3" customFormat="1" ht="13.5" customHeight="1" x14ac:dyDescent="0.25">
      <c r="B95" s="24" t="s">
        <v>47</v>
      </c>
      <c r="C95" s="159"/>
      <c r="D95" s="29"/>
      <c r="E95" s="2"/>
      <c r="F95" s="2"/>
      <c r="G95" s="2"/>
      <c r="H95" s="48" t="str">
        <f>$D$12</f>
        <v>€</v>
      </c>
      <c r="I95" s="13">
        <v>0</v>
      </c>
      <c r="J95" s="25" t="s">
        <v>48</v>
      </c>
      <c r="K95" s="164"/>
    </row>
    <row r="96" spans="2:11" s="3" customFormat="1" ht="13.5" customHeight="1" x14ac:dyDescent="0.25">
      <c r="B96" s="23" t="s">
        <v>49</v>
      </c>
      <c r="C96" s="159"/>
      <c r="D96" s="29"/>
      <c r="E96" s="2"/>
      <c r="F96" s="2"/>
      <c r="G96" s="2"/>
      <c r="H96" s="48" t="str">
        <f>$D$12</f>
        <v>€</v>
      </c>
      <c r="I96" s="13">
        <v>0</v>
      </c>
      <c r="J96" s="25" t="s">
        <v>48</v>
      </c>
      <c r="K96" s="164"/>
    </row>
    <row r="97" spans="1:11" s="3" customFormat="1" ht="13.5" customHeight="1" x14ac:dyDescent="0.25">
      <c r="B97" s="20" t="s">
        <v>52</v>
      </c>
      <c r="C97" s="157"/>
      <c r="D97" s="21" t="s">
        <v>8</v>
      </c>
      <c r="E97" s="31" t="s">
        <v>51</v>
      </c>
      <c r="F97" s="2"/>
      <c r="G97" s="2"/>
      <c r="H97" s="48"/>
      <c r="I97" s="13"/>
      <c r="J97" s="28"/>
      <c r="K97" s="164"/>
    </row>
    <row r="98" spans="1:11" s="3" customFormat="1" ht="13.5" customHeight="1" x14ac:dyDescent="0.25">
      <c r="B98" s="23" t="s">
        <v>52</v>
      </c>
      <c r="C98" s="92" t="str">
        <f>$D$12</f>
        <v>€</v>
      </c>
      <c r="D98" s="13">
        <v>0</v>
      </c>
      <c r="E98" s="32">
        <v>0</v>
      </c>
      <c r="F98" s="2"/>
      <c r="G98" s="2"/>
      <c r="H98" s="48" t="str">
        <f>$D$12</f>
        <v>€</v>
      </c>
      <c r="I98" s="13">
        <f>D98*E98</f>
        <v>0</v>
      </c>
      <c r="J98" s="25" t="s">
        <v>10</v>
      </c>
      <c r="K98" s="164"/>
    </row>
    <row r="99" spans="1:11" s="3" customFormat="1" x14ac:dyDescent="0.25">
      <c r="B99" s="23" t="s">
        <v>52</v>
      </c>
      <c r="C99" s="92" t="str">
        <f>$D$12</f>
        <v>€</v>
      </c>
      <c r="D99" s="13">
        <v>0</v>
      </c>
      <c r="E99" s="14">
        <v>0</v>
      </c>
      <c r="F99" s="2"/>
      <c r="G99" s="2"/>
      <c r="H99" s="48" t="str">
        <f>$D$12</f>
        <v>€</v>
      </c>
      <c r="I99" s="13">
        <f>D99*E99</f>
        <v>0</v>
      </c>
      <c r="J99" s="25" t="s">
        <v>10</v>
      </c>
      <c r="K99" s="164"/>
    </row>
    <row r="100" spans="1:11" s="3" customFormat="1" x14ac:dyDescent="0.25">
      <c r="B100" s="27"/>
      <c r="C100" s="163"/>
      <c r="D100" s="19"/>
      <c r="E100" s="8"/>
      <c r="F100" s="8"/>
      <c r="G100" s="8"/>
      <c r="H100" s="48"/>
      <c r="I100" s="7"/>
      <c r="J100" s="8"/>
      <c r="K100" s="50"/>
    </row>
    <row r="101" spans="1:11" ht="13.5" customHeight="1" x14ac:dyDescent="0.3">
      <c r="B101" s="160" t="s">
        <v>55</v>
      </c>
      <c r="C101" s="160"/>
      <c r="D101" s="148"/>
      <c r="E101" s="149"/>
      <c r="F101" s="149"/>
      <c r="G101" s="149"/>
      <c r="H101" s="161" t="str">
        <f>$D$12</f>
        <v>€</v>
      </c>
      <c r="I101" s="33">
        <f>SUM(I74:I100)</f>
        <v>0</v>
      </c>
      <c r="J101" s="149"/>
      <c r="K101" s="151"/>
    </row>
    <row r="102" spans="1:11" x14ac:dyDescent="0.25">
      <c r="B102" s="163"/>
      <c r="C102" s="163"/>
      <c r="D102" s="152"/>
      <c r="E102" s="67"/>
      <c r="F102" s="67"/>
      <c r="G102" s="67"/>
      <c r="H102" s="48"/>
      <c r="I102" s="66"/>
      <c r="J102" s="67"/>
      <c r="K102" s="50"/>
    </row>
    <row r="103" spans="1:11" ht="17.25" x14ac:dyDescent="0.3">
      <c r="B103" s="165" t="s">
        <v>56</v>
      </c>
      <c r="C103" s="165"/>
      <c r="D103" s="166"/>
      <c r="E103" s="167"/>
      <c r="F103" s="167"/>
      <c r="G103" s="167"/>
      <c r="H103" s="153" t="str">
        <f>$D$12</f>
        <v>€</v>
      </c>
      <c r="I103" s="16">
        <f>SUM(I56,I71,I101)</f>
        <v>0</v>
      </c>
      <c r="J103" s="141"/>
      <c r="K103" s="156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47"/>
      <c r="B104" s="168" t="s">
        <v>57</v>
      </c>
      <c r="C104" s="157"/>
      <c r="D104" s="169">
        <f>IFERROR(ROUND(I56/I103,2),0)</f>
        <v>0</v>
      </c>
      <c r="E104" s="170"/>
      <c r="F104" s="170"/>
      <c r="G104" s="170"/>
      <c r="H104" s="171"/>
      <c r="I104" s="49"/>
      <c r="J104" s="47"/>
      <c r="K104" s="50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B105" s="126"/>
      <c r="D105" s="172"/>
      <c r="E105" s="126"/>
      <c r="F105" s="126"/>
      <c r="G105" s="126"/>
      <c r="I105" s="174"/>
      <c r="J105" s="126"/>
    </row>
    <row r="106" spans="1:11" x14ac:dyDescent="0.25">
      <c r="B106" s="175"/>
      <c r="C106" s="175"/>
    </row>
  </sheetData>
  <sheetProtection algorithmName="SHA-512" hashValue="ZDaE8bw2bAXnuzNbmvW4mF7kUKTGgBVPIovNro/lrbsmWgvusOQ7mVpEfPILO9iCOEVR6PI5gbyx/iXK373u+A==" saltValue="bGglaCDiYrrJOM/X4Z6C5A==" spinCount="100000" sheet="1" objects="1" scenarios="1" insertRows="0" deleteRows="0"/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A29" sqref="A29"/>
    </sheetView>
  </sheetViews>
  <sheetFormatPr defaultRowHeight="15" x14ac:dyDescent="0.25"/>
  <cols>
    <col min="1" max="1" width="45.140625" style="35" customWidth="1"/>
    <col min="2" max="2" width="19" style="35" customWidth="1"/>
    <col min="3" max="3" width="33.42578125" style="35" customWidth="1"/>
    <col min="4" max="4" width="19.42578125" style="35" bestFit="1" customWidth="1"/>
    <col min="5" max="5" width="30" style="35" customWidth="1"/>
    <col min="6" max="6" width="15.7109375" style="35" customWidth="1"/>
    <col min="7" max="16384" width="9.140625" style="35"/>
  </cols>
  <sheetData>
    <row r="1" spans="1:6" s="34" customFormat="1" x14ac:dyDescent="0.25">
      <c r="A1" s="34" t="s">
        <v>61</v>
      </c>
      <c r="B1" s="34" t="s">
        <v>88</v>
      </c>
      <c r="C1" s="34" t="s">
        <v>60</v>
      </c>
      <c r="E1" s="34" t="s">
        <v>84</v>
      </c>
      <c r="F1" s="34" t="s">
        <v>85</v>
      </c>
    </row>
    <row r="2" spans="1:6" x14ac:dyDescent="0.25">
      <c r="A2" s="35" t="s">
        <v>80</v>
      </c>
      <c r="C2" s="35" t="s">
        <v>96</v>
      </c>
    </row>
    <row r="3" spans="1:6" x14ac:dyDescent="0.25">
      <c r="A3" s="35" t="s">
        <v>62</v>
      </c>
      <c r="C3" s="36">
        <v>125000</v>
      </c>
      <c r="E3" s="35" t="b">
        <f>Blad1!$I$56&gt;$C$3</f>
        <v>0</v>
      </c>
      <c r="F3" s="35">
        <f>Blad1!I55</f>
        <v>0</v>
      </c>
    </row>
    <row r="4" spans="1:6" x14ac:dyDescent="0.25">
      <c r="A4" s="35" t="s">
        <v>77</v>
      </c>
      <c r="C4" s="36">
        <v>50000</v>
      </c>
      <c r="E4" s="35" t="b">
        <f>Blad1!$I$56&lt;$C$4</f>
        <v>1</v>
      </c>
      <c r="F4" s="35">
        <f>Blad1!I56</f>
        <v>0</v>
      </c>
    </row>
    <row r="5" spans="1:6" x14ac:dyDescent="0.25">
      <c r="A5" s="35" t="s">
        <v>63</v>
      </c>
      <c r="B5" s="37" t="s">
        <v>89</v>
      </c>
      <c r="C5" s="38">
        <v>0.1</v>
      </c>
      <c r="E5" s="35" t="b">
        <f>AND(Blad1!$D$11=$C$19,Blad1!$F$30&gt;$C$5,Blad1!$I$30&gt;0)</f>
        <v>0</v>
      </c>
      <c r="F5" s="35">
        <f>Blad1!$I$30</f>
        <v>0</v>
      </c>
    </row>
    <row r="6" spans="1:6" x14ac:dyDescent="0.25">
      <c r="A6" s="35" t="s">
        <v>64</v>
      </c>
      <c r="B6" s="39" t="s">
        <v>90</v>
      </c>
      <c r="C6" s="38">
        <v>0.1</v>
      </c>
      <c r="E6" s="35" t="b">
        <f>AND(Blad1!$D$11=$D$19,Blad1!$F$30&gt;$C$6,Blad1!$I$30&gt;0)</f>
        <v>0</v>
      </c>
      <c r="F6" s="35">
        <f>Blad1!$I$30</f>
        <v>0</v>
      </c>
    </row>
    <row r="7" spans="1:6" x14ac:dyDescent="0.25">
      <c r="A7" s="35" t="s">
        <v>86</v>
      </c>
      <c r="B7" s="37" t="s">
        <v>89</v>
      </c>
      <c r="C7" s="38">
        <v>0.8</v>
      </c>
      <c r="E7" s="35" t="b">
        <f>AND(Blad1!$D$11=$C$19,Blad1!$D$104&gt;'Verstopt invulblad'!$C$7)</f>
        <v>0</v>
      </c>
      <c r="F7" s="40">
        <f>Blad1!D104</f>
        <v>0</v>
      </c>
    </row>
    <row r="8" spans="1:6" x14ac:dyDescent="0.25">
      <c r="A8" s="35" t="s">
        <v>87</v>
      </c>
      <c r="B8" s="39" t="s">
        <v>90</v>
      </c>
      <c r="C8" s="38">
        <v>1</v>
      </c>
      <c r="E8" s="35" t="b">
        <f>AND(Blad1!$D$11=$D$19,Blad1!$D$104&gt;'Verstopt invulblad'!$C$8)</f>
        <v>0</v>
      </c>
      <c r="F8" s="40">
        <f>Blad1!D104</f>
        <v>0</v>
      </c>
    </row>
    <row r="17" spans="1:6" s="41" customFormat="1" ht="15.75" thickBot="1" x14ac:dyDescent="0.3"/>
    <row r="18" spans="1:6" x14ac:dyDescent="0.25">
      <c r="A18" s="34" t="s">
        <v>61</v>
      </c>
      <c r="B18" s="34"/>
      <c r="C18" s="34" t="s">
        <v>69</v>
      </c>
    </row>
    <row r="19" spans="1:6" x14ac:dyDescent="0.25">
      <c r="A19" s="35" t="s">
        <v>66</v>
      </c>
      <c r="C19" s="37" t="s">
        <v>67</v>
      </c>
      <c r="D19" s="39" t="s">
        <v>68</v>
      </c>
    </row>
    <row r="20" spans="1:6" x14ac:dyDescent="0.25">
      <c r="A20" s="35" t="s">
        <v>70</v>
      </c>
      <c r="C20" s="42" t="s">
        <v>72</v>
      </c>
      <c r="D20" s="35" t="s">
        <v>73</v>
      </c>
      <c r="E20" s="35" t="s">
        <v>74</v>
      </c>
      <c r="F20" s="3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9E9C77-BE18-4688-82C6-5B1FF7B92520}"/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2025-04-04T09:04:05Z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</Properties>
</file>